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жовтень" sheetId="4" r:id="rId1"/>
    <sheet name="п.-роменська отг жовтень" sheetId="5" r:id="rId2"/>
    <sheet name="Лист1" sheetId="1" state="hidden" r:id="rId3"/>
    <sheet name="Лист2" sheetId="2" state="hidden" r:id="rId4"/>
    <sheet name="Лист3" sheetId="3" state="hidden" r:id="rId5"/>
  </sheets>
  <calcPr calcId="125725"/>
</workbook>
</file>

<file path=xl/calcChain.xml><?xml version="1.0" encoding="utf-8"?>
<calcChain xmlns="http://schemas.openxmlformats.org/spreadsheetml/2006/main">
  <c r="K8" i="5"/>
  <c r="I8"/>
  <c r="G8"/>
  <c r="E8"/>
  <c r="C8"/>
  <c r="N7"/>
  <c r="M7"/>
  <c r="L7"/>
  <c r="J7"/>
  <c r="H7"/>
  <c r="F7"/>
  <c r="D7"/>
  <c r="M6"/>
  <c r="N6" s="1"/>
  <c r="L6"/>
  <c r="J6"/>
  <c r="H6"/>
  <c r="F6"/>
  <c r="D6"/>
  <c r="N5"/>
  <c r="M5"/>
  <c r="L5"/>
  <c r="J5"/>
  <c r="H5"/>
  <c r="F5"/>
  <c r="D5"/>
  <c r="M4"/>
  <c r="N4" s="1"/>
  <c r="L4"/>
  <c r="J4"/>
  <c r="H4"/>
  <c r="F4"/>
  <c r="D4"/>
  <c r="D6" i="4"/>
  <c r="F6"/>
  <c r="H6"/>
  <c r="J6"/>
  <c r="L6"/>
  <c r="M6"/>
  <c r="N6" s="1"/>
  <c r="D7"/>
  <c r="F7"/>
  <c r="H7"/>
  <c r="J7"/>
  <c r="L7"/>
  <c r="M7"/>
  <c r="N7"/>
  <c r="D8"/>
  <c r="F8"/>
  <c r="H8"/>
  <c r="J8"/>
  <c r="L8"/>
  <c r="M8"/>
  <c r="N8" s="1"/>
  <c r="D9"/>
  <c r="F9"/>
  <c r="H9"/>
  <c r="J9"/>
  <c r="L9"/>
  <c r="M9"/>
  <c r="N9"/>
  <c r="D10"/>
  <c r="F10"/>
  <c r="H10"/>
  <c r="J10"/>
  <c r="L10"/>
  <c r="M10"/>
  <c r="N10" s="1"/>
  <c r="D11"/>
  <c r="F11"/>
  <c r="H11"/>
  <c r="J11"/>
  <c r="L11"/>
  <c r="M11"/>
  <c r="N11"/>
  <c r="D12"/>
  <c r="F12"/>
  <c r="H12"/>
  <c r="J12"/>
  <c r="L12"/>
  <c r="M12"/>
  <c r="N12" s="1"/>
  <c r="D13"/>
  <c r="F13"/>
  <c r="H13"/>
  <c r="J13"/>
  <c r="L13"/>
  <c r="M13"/>
  <c r="N13"/>
  <c r="D14"/>
  <c r="F14"/>
  <c r="H14"/>
  <c r="J14"/>
  <c r="L14"/>
  <c r="M14"/>
  <c r="N14" s="1"/>
  <c r="D15"/>
  <c r="F15"/>
  <c r="H15"/>
  <c r="J15"/>
  <c r="L15"/>
  <c r="M15"/>
  <c r="N15"/>
  <c r="D16"/>
  <c r="F16"/>
  <c r="H16"/>
  <c r="J16"/>
  <c r="L16"/>
  <c r="M16"/>
  <c r="N16" s="1"/>
  <c r="D17"/>
  <c r="F17"/>
  <c r="H17"/>
  <c r="J17"/>
  <c r="L17"/>
  <c r="M17"/>
  <c r="N17"/>
  <c r="D18"/>
  <c r="F18"/>
  <c r="H18"/>
  <c r="J18"/>
  <c r="L18"/>
  <c r="M18"/>
  <c r="N18" s="1"/>
  <c r="D19"/>
  <c r="F19"/>
  <c r="H19"/>
  <c r="J19"/>
  <c r="L19"/>
  <c r="M19"/>
  <c r="N19"/>
  <c r="D20"/>
  <c r="F20"/>
  <c r="H20"/>
  <c r="J20"/>
  <c r="L20"/>
  <c r="M20"/>
  <c r="N20" s="1"/>
  <c r="D21"/>
  <c r="F21"/>
  <c r="H21"/>
  <c r="J21"/>
  <c r="L21"/>
  <c r="M21"/>
  <c r="N21"/>
  <c r="D22"/>
  <c r="F22"/>
  <c r="H22"/>
  <c r="J22"/>
  <c r="L22"/>
  <c r="M22"/>
  <c r="N22" s="1"/>
  <c r="D23"/>
  <c r="F23"/>
  <c r="H23"/>
  <c r="J23"/>
  <c r="L23"/>
  <c r="M23"/>
  <c r="N23"/>
  <c r="D24"/>
  <c r="F24"/>
  <c r="H24"/>
  <c r="J24"/>
  <c r="L24"/>
  <c r="M24"/>
  <c r="N24" s="1"/>
  <c r="D25"/>
  <c r="F25"/>
  <c r="H25"/>
  <c r="J25"/>
  <c r="L25"/>
  <c r="M25"/>
  <c r="N25"/>
  <c r="D26"/>
  <c r="F26"/>
  <c r="H26"/>
  <c r="J26"/>
  <c r="L26"/>
  <c r="M26"/>
  <c r="N26" s="1"/>
  <c r="C27"/>
  <c r="E27"/>
  <c r="G27"/>
  <c r="I27"/>
  <c r="K27"/>
  <c r="M8" i="5" l="1"/>
  <c r="M27" i="4"/>
</calcChain>
</file>

<file path=xl/sharedStrings.xml><?xml version="1.0" encoding="utf-8"?>
<sst xmlns="http://schemas.openxmlformats.org/spreadsheetml/2006/main" count="59" uniqueCount="38">
  <si>
    <t>Загальні дані.кг.</t>
  </si>
  <si>
    <t>Пирятинщинський НВК Іст.</t>
  </si>
  <si>
    <t>Оснягівська ЗОШ І ст.</t>
  </si>
  <si>
    <t>Ціпківська ЗОШ І-ІІ ст.</t>
  </si>
  <si>
    <t>Хитцівська ЗОШ І-ІІ ст.</t>
  </si>
  <si>
    <t>Соснівська ЗОШ І-ІІ ст.</t>
  </si>
  <si>
    <t>Плішивецька ЗОШ І-ІІ ст.</t>
  </si>
  <si>
    <t>Лисівська ЗОШ І-ІІ ст.</t>
  </si>
  <si>
    <t>Краснолуцька ЗОШ І_ІІ ст.</t>
  </si>
  <si>
    <t>Гречанівська ЗОШ І-ІІ ст.</t>
  </si>
  <si>
    <t>Бобрицька ЗОШ І-ІІ ст.</t>
  </si>
  <si>
    <t>Біленченківська ЗОШ І-ІІ ст.</t>
  </si>
  <si>
    <t>Сарська ЗОШ І-ІІІ ст.</t>
  </si>
  <si>
    <t>Римарівська ЗОШ І-ІІІ ст.</t>
  </si>
  <si>
    <t>Рашівська ЗОШ І-ІІІ ст.</t>
  </si>
  <si>
    <t>Книшівська ЗОШ І-ІІІ ст.</t>
  </si>
  <si>
    <t>Веприцька   ЗОШ І-ІІІ ст.</t>
  </si>
  <si>
    <t>Лютенська ЗОШ І-ІІІ ст.</t>
  </si>
  <si>
    <t>Мартинівська ЗОШ І-ІІІ ст.</t>
  </si>
  <si>
    <t>Вельбівська ЗОШ І-ІІ ст.</t>
  </si>
  <si>
    <t>Сватківська ЗОШ І-ІІІ ст.</t>
  </si>
  <si>
    <t>В-Будищанська ЗОШ І-ІІІ ст.</t>
  </si>
  <si>
    <t>місце</t>
  </si>
  <si>
    <t>розрахунок на 1-го учня</t>
  </si>
  <si>
    <t>загальна кількість втор сировини (кг)</t>
  </si>
  <si>
    <t>поліетилен(кг.)</t>
  </si>
  <si>
    <t>метал(кг.)</t>
  </si>
  <si>
    <t>скло (кг)</t>
  </si>
  <si>
    <t>пластик(кг)</t>
  </si>
  <si>
    <t>папір (кг)</t>
  </si>
  <si>
    <t>контингент учнів (1-11кл.)</t>
  </si>
  <si>
    <t>навчальний заклад</t>
  </si>
  <si>
    <t>жовтень</t>
  </si>
  <si>
    <t>жовтень петрівське отг</t>
  </si>
  <si>
    <t>Березоволуцька ЗОШ І-ІІІ ст.</t>
  </si>
  <si>
    <t>Петрівсько-Роменська ЗОШ І-ІІІ ст.</t>
  </si>
  <si>
    <t>Середняківська ЗОШ І-ІІ ст.</t>
  </si>
  <si>
    <t>Ручківська ЗОШ І-ІІІ ст.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</si>
</sst>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4" tint="-0.249977111117893"/>
      <name val="Calibri"/>
      <family val="2"/>
      <charset val="204"/>
      <scheme val="minor"/>
    </font>
    <font>
      <b/>
      <sz val="16"/>
      <color theme="4" tint="-0.249977111117893"/>
      <name val="Times New Roman"/>
      <family val="1"/>
      <charset val="204"/>
    </font>
    <font>
      <sz val="11"/>
      <color theme="4" tint="-0.249977111117893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8"/>
      <color theme="4"/>
      <name val="Times New Roman"/>
      <family val="1"/>
      <charset val="204"/>
    </font>
    <font>
      <sz val="11"/>
      <color theme="4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4"/>
      <color theme="4" tint="-0.249977111117893"/>
      <name val="Times New Roman"/>
      <family val="1"/>
      <charset val="204"/>
    </font>
    <font>
      <sz val="14"/>
      <color rgb="FF0070C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3" fillId="0" borderId="1" xfId="0" applyFont="1" applyBorder="1"/>
    <xf numFmtId="0" fontId="4" fillId="0" borderId="1" xfId="0" applyFont="1" applyFill="1" applyBorder="1"/>
    <xf numFmtId="0" fontId="5" fillId="0" borderId="0" xfId="0" applyFont="1"/>
    <xf numFmtId="0" fontId="6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7" fillId="0" borderId="1" xfId="0" applyFont="1" applyFill="1" applyBorder="1"/>
    <xf numFmtId="0" fontId="3" fillId="0" borderId="0" xfId="0" applyFont="1"/>
    <xf numFmtId="0" fontId="8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9" fillId="0" borderId="1" xfId="0" applyFont="1" applyFill="1" applyBorder="1"/>
    <xf numFmtId="0" fontId="2" fillId="0" borderId="0" xfId="0" applyFont="1"/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1" fillId="0" borderId="1" xfId="0" applyFont="1" applyBorder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3" fillId="0" borderId="1" xfId="0" applyFont="1" applyBorder="1"/>
    <xf numFmtId="0" fontId="14" fillId="0" borderId="1" xfId="0" applyFont="1" applyBorder="1"/>
    <xf numFmtId="2" fontId="9" fillId="0" borderId="1" xfId="0" applyNumberFormat="1" applyFont="1" applyBorder="1"/>
    <xf numFmtId="0" fontId="15" fillId="0" borderId="1" xfId="0" applyFont="1" applyBorder="1"/>
    <xf numFmtId="0" fontId="16" fillId="0" borderId="1" xfId="0" applyFont="1" applyBorder="1"/>
    <xf numFmtId="0" fontId="17" fillId="0" borderId="1" xfId="0" applyFont="1" applyBorder="1"/>
    <xf numFmtId="0" fontId="4" fillId="0" borderId="1" xfId="0" applyFont="1" applyBorder="1" applyAlignment="1">
      <alignment wrapText="1"/>
    </xf>
    <xf numFmtId="0" fontId="18" fillId="2" borderId="1" xfId="1" applyFont="1" applyBorder="1" applyAlignment="1">
      <alignment horizontal="center" vertical="center" wrapText="1"/>
    </xf>
    <xf numFmtId="0" fontId="18" fillId="3" borderId="1" xfId="1" applyFont="1" applyFill="1" applyBorder="1" applyAlignment="1">
      <alignment horizontal="center" vertical="center" wrapText="1"/>
    </xf>
    <xf numFmtId="0" fontId="18" fillId="4" borderId="1" xfId="1" applyFont="1" applyFill="1" applyBorder="1" applyAlignment="1">
      <alignment horizontal="center" vertical="center" wrapText="1"/>
    </xf>
    <xf numFmtId="17" fontId="0" fillId="0" borderId="0" xfId="0" applyNumberFormat="1"/>
    <xf numFmtId="0" fontId="19" fillId="0" borderId="1" xfId="0" applyFont="1" applyBorder="1"/>
    <xf numFmtId="0" fontId="20" fillId="0" borderId="1" xfId="0" applyFont="1" applyBorder="1"/>
  </cellXfs>
  <cellStyles count="2">
    <cellStyle name="20% - Акцент5" xfId="1" builtinId="46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7"/>
  <sheetViews>
    <sheetView tabSelected="1" topLeftCell="A4" workbookViewId="0">
      <selection activeCell="P20" sqref="P20"/>
    </sheetView>
  </sheetViews>
  <sheetFormatPr defaultRowHeight="15"/>
  <cols>
    <col min="1" max="1" width="32.85546875" customWidth="1"/>
  </cols>
  <sheetData>
    <row r="3" spans="1:15">
      <c r="A3" s="30" t="s">
        <v>32</v>
      </c>
    </row>
    <row r="4" spans="1:15" ht="105">
      <c r="A4" s="27" t="s">
        <v>31</v>
      </c>
      <c r="B4" s="27" t="s">
        <v>30</v>
      </c>
      <c r="C4" s="29" t="s">
        <v>29</v>
      </c>
      <c r="D4" s="27" t="s">
        <v>23</v>
      </c>
      <c r="E4" s="29" t="s">
        <v>28</v>
      </c>
      <c r="F4" s="27" t="s">
        <v>23</v>
      </c>
      <c r="G4" s="29" t="s">
        <v>27</v>
      </c>
      <c r="H4" s="27" t="s">
        <v>23</v>
      </c>
      <c r="I4" s="29" t="s">
        <v>26</v>
      </c>
      <c r="J4" s="27" t="s">
        <v>23</v>
      </c>
      <c r="K4" s="29" t="s">
        <v>25</v>
      </c>
      <c r="L4" s="27" t="s">
        <v>23</v>
      </c>
      <c r="M4" s="28" t="s">
        <v>24</v>
      </c>
      <c r="N4" s="27" t="s">
        <v>23</v>
      </c>
      <c r="O4" s="27" t="s">
        <v>22</v>
      </c>
    </row>
    <row r="5" spans="1:1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s="9" customFormat="1" ht="18.75">
      <c r="A6" s="12" t="s">
        <v>21</v>
      </c>
      <c r="B6" s="12">
        <v>81</v>
      </c>
      <c r="C6" s="12">
        <v>0</v>
      </c>
      <c r="D6" s="11">
        <f t="shared" ref="D6:D26" si="0">C6/B6</f>
        <v>0</v>
      </c>
      <c r="E6" s="12">
        <v>5.5</v>
      </c>
      <c r="F6" s="11">
        <f t="shared" ref="F6:F26" si="1">E6/B6</f>
        <v>6.7901234567901231E-2</v>
      </c>
      <c r="G6" s="12">
        <v>21.2</v>
      </c>
      <c r="H6" s="11">
        <f t="shared" ref="H6:H26" si="2">G6/B6</f>
        <v>0.2617283950617284</v>
      </c>
      <c r="I6" s="12">
        <v>0.4</v>
      </c>
      <c r="J6" s="11">
        <f t="shared" ref="J6:J26" si="3">I6/B6</f>
        <v>4.9382716049382715E-3</v>
      </c>
      <c r="K6" s="11"/>
      <c r="L6" s="11">
        <f t="shared" ref="L6:L26" si="4">K6/B6</f>
        <v>0</v>
      </c>
      <c r="M6" s="11">
        <f t="shared" ref="M6:M26" si="5">C6+E6+G6+I6</f>
        <v>27.099999999999998</v>
      </c>
      <c r="N6" s="11">
        <f t="shared" ref="N6:N26" si="6">M6/B6</f>
        <v>0.33456790123456787</v>
      </c>
      <c r="O6" s="25"/>
    </row>
    <row r="7" spans="1:15" ht="18.75">
      <c r="A7" s="12" t="s">
        <v>20</v>
      </c>
      <c r="B7" s="12">
        <v>80</v>
      </c>
      <c r="C7" s="12">
        <v>31.5</v>
      </c>
      <c r="D7" s="11">
        <f t="shared" si="0"/>
        <v>0.39374999999999999</v>
      </c>
      <c r="E7" s="12">
        <v>5.5</v>
      </c>
      <c r="F7" s="11">
        <f t="shared" si="1"/>
        <v>6.8750000000000006E-2</v>
      </c>
      <c r="G7" s="12">
        <v>115</v>
      </c>
      <c r="H7" s="11">
        <f t="shared" si="2"/>
        <v>1.4375</v>
      </c>
      <c r="I7" s="12"/>
      <c r="J7" s="11">
        <f t="shared" si="3"/>
        <v>0</v>
      </c>
      <c r="K7" s="11"/>
      <c r="L7" s="11">
        <f t="shared" si="4"/>
        <v>0</v>
      </c>
      <c r="M7" s="11">
        <f t="shared" si="5"/>
        <v>152</v>
      </c>
      <c r="N7" s="11">
        <f t="shared" si="6"/>
        <v>1.9</v>
      </c>
      <c r="O7" s="25"/>
    </row>
    <row r="8" spans="1:15" ht="18.75">
      <c r="A8" s="12" t="s">
        <v>19</v>
      </c>
      <c r="B8" s="12">
        <v>57</v>
      </c>
      <c r="C8" s="12">
        <v>31.7</v>
      </c>
      <c r="D8" s="11">
        <f t="shared" si="0"/>
        <v>0.55614035087719293</v>
      </c>
      <c r="E8" s="12">
        <v>11.4</v>
      </c>
      <c r="F8" s="11">
        <f t="shared" si="1"/>
        <v>0.2</v>
      </c>
      <c r="G8" s="12">
        <v>59.5</v>
      </c>
      <c r="H8" s="11">
        <f t="shared" si="2"/>
        <v>1.0438596491228069</v>
      </c>
      <c r="I8" s="12"/>
      <c r="J8" s="11">
        <f t="shared" si="3"/>
        <v>0</v>
      </c>
      <c r="K8" s="11"/>
      <c r="L8" s="11">
        <f t="shared" si="4"/>
        <v>0</v>
      </c>
      <c r="M8" s="11">
        <f t="shared" si="5"/>
        <v>102.6</v>
      </c>
      <c r="N8" s="11">
        <f t="shared" si="6"/>
        <v>1.7999999999999998</v>
      </c>
      <c r="O8" s="25"/>
    </row>
    <row r="9" spans="1:15" s="14" customFormat="1" ht="18.75">
      <c r="A9" s="15" t="s">
        <v>18</v>
      </c>
      <c r="B9" s="15">
        <v>92</v>
      </c>
      <c r="C9" s="15">
        <v>0</v>
      </c>
      <c r="D9" s="16">
        <f t="shared" si="0"/>
        <v>0</v>
      </c>
      <c r="E9" s="15">
        <v>1.4</v>
      </c>
      <c r="F9" s="16">
        <f t="shared" si="1"/>
        <v>1.5217391304347825E-2</v>
      </c>
      <c r="G9" s="15">
        <v>5.7</v>
      </c>
      <c r="H9" s="16">
        <f t="shared" si="2"/>
        <v>6.1956521739130438E-2</v>
      </c>
      <c r="I9" s="15"/>
      <c r="J9" s="16">
        <f t="shared" si="3"/>
        <v>0</v>
      </c>
      <c r="K9" s="16"/>
      <c r="L9" s="16">
        <f t="shared" si="4"/>
        <v>0</v>
      </c>
      <c r="M9" s="16">
        <f t="shared" si="5"/>
        <v>7.1</v>
      </c>
      <c r="N9" s="16">
        <f t="shared" si="6"/>
        <v>7.7173913043478259E-2</v>
      </c>
      <c r="O9" s="24"/>
    </row>
    <row r="10" spans="1:15" ht="18.75">
      <c r="A10" s="12" t="s">
        <v>17</v>
      </c>
      <c r="B10" s="12">
        <v>233</v>
      </c>
      <c r="C10" s="12">
        <v>92.9</v>
      </c>
      <c r="D10" s="11">
        <f t="shared" si="0"/>
        <v>0.39871244635193137</v>
      </c>
      <c r="E10" s="12">
        <v>22.4</v>
      </c>
      <c r="F10" s="11">
        <f t="shared" si="1"/>
        <v>9.6137339055793983E-2</v>
      </c>
      <c r="G10" s="12">
        <v>187.3</v>
      </c>
      <c r="H10" s="11">
        <f t="shared" si="2"/>
        <v>0.80386266094420611</v>
      </c>
      <c r="I10" s="12"/>
      <c r="J10" s="11">
        <f t="shared" si="3"/>
        <v>0</v>
      </c>
      <c r="K10" s="11"/>
      <c r="L10" s="11">
        <f t="shared" si="4"/>
        <v>0</v>
      </c>
      <c r="M10" s="11">
        <f t="shared" si="5"/>
        <v>302.60000000000002</v>
      </c>
      <c r="N10" s="11">
        <f t="shared" si="6"/>
        <v>1.2987124463519315</v>
      </c>
      <c r="O10" s="23"/>
    </row>
    <row r="11" spans="1:15" s="9" customFormat="1">
      <c r="A11" s="12" t="s">
        <v>16</v>
      </c>
      <c r="B11" s="12">
        <v>189</v>
      </c>
      <c r="C11" s="12">
        <v>0</v>
      </c>
      <c r="D11" s="11">
        <f t="shared" si="0"/>
        <v>0</v>
      </c>
      <c r="E11" s="12">
        <v>14</v>
      </c>
      <c r="F11" s="11">
        <f t="shared" si="1"/>
        <v>7.407407407407407E-2</v>
      </c>
      <c r="G11" s="12">
        <v>42.2</v>
      </c>
      <c r="H11" s="11">
        <f t="shared" si="2"/>
        <v>0.2232804232804233</v>
      </c>
      <c r="I11" s="12">
        <v>1.8</v>
      </c>
      <c r="J11" s="11">
        <f t="shared" si="3"/>
        <v>9.5238095238095247E-3</v>
      </c>
      <c r="K11" s="11"/>
      <c r="L11" s="11">
        <f t="shared" si="4"/>
        <v>0</v>
      </c>
      <c r="M11" s="11">
        <f t="shared" si="5"/>
        <v>58</v>
      </c>
      <c r="N11" s="11">
        <f t="shared" si="6"/>
        <v>0.30687830687830686</v>
      </c>
      <c r="O11" s="21"/>
    </row>
    <row r="12" spans="1:15">
      <c r="A12" s="12" t="s">
        <v>15</v>
      </c>
      <c r="B12" s="12">
        <v>80</v>
      </c>
      <c r="C12" s="12">
        <v>24.7</v>
      </c>
      <c r="D12" s="11">
        <f t="shared" si="0"/>
        <v>0.30874999999999997</v>
      </c>
      <c r="E12" s="12">
        <v>16.2</v>
      </c>
      <c r="F12" s="11">
        <f t="shared" si="1"/>
        <v>0.20249999999999999</v>
      </c>
      <c r="G12" s="12">
        <v>68.3</v>
      </c>
      <c r="H12" s="11">
        <f t="shared" si="2"/>
        <v>0.85375000000000001</v>
      </c>
      <c r="I12" s="12">
        <v>0.5</v>
      </c>
      <c r="J12" s="11">
        <f t="shared" si="3"/>
        <v>6.2500000000000003E-3</v>
      </c>
      <c r="K12" s="11"/>
      <c r="L12" s="11">
        <f t="shared" si="4"/>
        <v>0</v>
      </c>
      <c r="M12" s="11">
        <f t="shared" si="5"/>
        <v>109.69999999999999</v>
      </c>
      <c r="N12" s="11">
        <f t="shared" si="6"/>
        <v>1.3712499999999999</v>
      </c>
      <c r="O12" s="21"/>
    </row>
    <row r="13" spans="1:15">
      <c r="A13" s="12" t="s">
        <v>14</v>
      </c>
      <c r="B13" s="12">
        <v>129</v>
      </c>
      <c r="C13" s="12">
        <v>0</v>
      </c>
      <c r="D13" s="11">
        <f t="shared" si="0"/>
        <v>0</v>
      </c>
      <c r="E13" s="12">
        <v>3.6</v>
      </c>
      <c r="F13" s="11">
        <f t="shared" si="1"/>
        <v>2.7906976744186046E-2</v>
      </c>
      <c r="G13" s="12">
        <v>108.3</v>
      </c>
      <c r="H13" s="11">
        <f t="shared" si="2"/>
        <v>0.83953488372093021</v>
      </c>
      <c r="I13" s="12"/>
      <c r="J13" s="11">
        <f t="shared" si="3"/>
        <v>0</v>
      </c>
      <c r="K13" s="11"/>
      <c r="L13" s="11">
        <f t="shared" si="4"/>
        <v>0</v>
      </c>
      <c r="M13" s="11">
        <f t="shared" si="5"/>
        <v>111.89999999999999</v>
      </c>
      <c r="N13" s="11">
        <f t="shared" si="6"/>
        <v>0.86744186046511618</v>
      </c>
      <c r="O13" s="21"/>
    </row>
    <row r="14" spans="1:15" s="9" customFormat="1">
      <c r="A14" s="12" t="s">
        <v>13</v>
      </c>
      <c r="B14" s="12">
        <v>65</v>
      </c>
      <c r="C14" s="22">
        <v>5</v>
      </c>
      <c r="D14" s="11">
        <f t="shared" si="0"/>
        <v>7.6923076923076927E-2</v>
      </c>
      <c r="E14" s="12">
        <v>2</v>
      </c>
      <c r="F14" s="11">
        <f t="shared" si="1"/>
        <v>3.0769230769230771E-2</v>
      </c>
      <c r="G14" s="12">
        <v>23</v>
      </c>
      <c r="H14" s="11">
        <f t="shared" si="2"/>
        <v>0.35384615384615387</v>
      </c>
      <c r="I14" s="12"/>
      <c r="J14" s="11">
        <f t="shared" si="3"/>
        <v>0</v>
      </c>
      <c r="K14" s="11"/>
      <c r="L14" s="11">
        <f t="shared" si="4"/>
        <v>0</v>
      </c>
      <c r="M14" s="11">
        <f t="shared" si="5"/>
        <v>30</v>
      </c>
      <c r="N14" s="11">
        <f t="shared" si="6"/>
        <v>0.46153846153846156</v>
      </c>
      <c r="O14" s="21"/>
    </row>
    <row r="15" spans="1:15" s="14" customFormat="1" ht="22.5">
      <c r="A15" s="15" t="s">
        <v>12</v>
      </c>
      <c r="B15" s="15">
        <v>161</v>
      </c>
      <c r="C15" s="15">
        <v>5</v>
      </c>
      <c r="D15" s="16">
        <f t="shared" si="0"/>
        <v>3.1055900621118012E-2</v>
      </c>
      <c r="E15" s="15">
        <v>1.4</v>
      </c>
      <c r="F15" s="16">
        <f t="shared" si="1"/>
        <v>8.6956521739130436E-3</v>
      </c>
      <c r="G15" s="15">
        <v>3.5</v>
      </c>
      <c r="H15" s="16">
        <f t="shared" si="2"/>
        <v>2.1739130434782608E-2</v>
      </c>
      <c r="I15" s="15"/>
      <c r="J15" s="16">
        <f t="shared" si="3"/>
        <v>0</v>
      </c>
      <c r="K15" s="16"/>
      <c r="L15" s="16">
        <f t="shared" si="4"/>
        <v>0</v>
      </c>
      <c r="M15" s="16">
        <f t="shared" si="5"/>
        <v>9.9</v>
      </c>
      <c r="N15" s="16">
        <f t="shared" si="6"/>
        <v>6.1490683229813665E-2</v>
      </c>
      <c r="O15" s="20"/>
    </row>
    <row r="16" spans="1:15">
      <c r="A16" s="12" t="s">
        <v>11</v>
      </c>
      <c r="B16" s="12">
        <v>40</v>
      </c>
      <c r="C16" s="12">
        <v>0</v>
      </c>
      <c r="D16" s="11">
        <f t="shared" si="0"/>
        <v>0</v>
      </c>
      <c r="E16" s="12">
        <v>10.18</v>
      </c>
      <c r="F16" s="11">
        <f t="shared" si="1"/>
        <v>0.2545</v>
      </c>
      <c r="G16" s="12">
        <v>21.8</v>
      </c>
      <c r="H16" s="11">
        <f t="shared" si="2"/>
        <v>0.54500000000000004</v>
      </c>
      <c r="I16" s="12"/>
      <c r="J16" s="11">
        <f t="shared" si="3"/>
        <v>0</v>
      </c>
      <c r="K16" s="11"/>
      <c r="L16" s="11">
        <f t="shared" si="4"/>
        <v>0</v>
      </c>
      <c r="M16" s="11">
        <f t="shared" si="5"/>
        <v>31.98</v>
      </c>
      <c r="N16" s="11">
        <f t="shared" si="6"/>
        <v>0.79949999999999999</v>
      </c>
      <c r="O16" s="12"/>
    </row>
    <row r="17" spans="1:15" ht="22.5">
      <c r="A17" s="19" t="s">
        <v>10</v>
      </c>
      <c r="B17" s="19">
        <v>44</v>
      </c>
      <c r="C17" s="19">
        <v>0.6</v>
      </c>
      <c r="D17" s="18">
        <f t="shared" si="0"/>
        <v>1.3636363636363636E-2</v>
      </c>
      <c r="E17" s="19">
        <v>9.1</v>
      </c>
      <c r="F17" s="18">
        <f t="shared" si="1"/>
        <v>0.20681818181818182</v>
      </c>
      <c r="G17" s="19">
        <v>315.5</v>
      </c>
      <c r="H17" s="18">
        <f t="shared" si="2"/>
        <v>7.1704545454545459</v>
      </c>
      <c r="I17" s="19">
        <v>0</v>
      </c>
      <c r="J17" s="18">
        <f t="shared" si="3"/>
        <v>0</v>
      </c>
      <c r="K17" s="18"/>
      <c r="L17" s="18">
        <f t="shared" si="4"/>
        <v>0</v>
      </c>
      <c r="M17" s="18">
        <f t="shared" si="5"/>
        <v>325.2</v>
      </c>
      <c r="N17" s="18">
        <f t="shared" si="6"/>
        <v>7.3909090909090907</v>
      </c>
      <c r="O17" s="17">
        <v>2</v>
      </c>
    </row>
    <row r="18" spans="1:15">
      <c r="A18" s="12" t="s">
        <v>9</v>
      </c>
      <c r="B18" s="12">
        <v>27</v>
      </c>
      <c r="C18" s="12">
        <v>2</v>
      </c>
      <c r="D18" s="11">
        <f t="shared" si="0"/>
        <v>7.407407407407407E-2</v>
      </c>
      <c r="E18" s="12">
        <v>0</v>
      </c>
      <c r="F18" s="11">
        <f t="shared" si="1"/>
        <v>0</v>
      </c>
      <c r="G18" s="12">
        <v>14</v>
      </c>
      <c r="H18" s="11">
        <f t="shared" si="2"/>
        <v>0.51851851851851849</v>
      </c>
      <c r="I18" s="12"/>
      <c r="J18" s="11">
        <f t="shared" si="3"/>
        <v>0</v>
      </c>
      <c r="K18" s="11"/>
      <c r="L18" s="11">
        <f t="shared" si="4"/>
        <v>0</v>
      </c>
      <c r="M18" s="11">
        <f t="shared" si="5"/>
        <v>16</v>
      </c>
      <c r="N18" s="11">
        <f t="shared" si="6"/>
        <v>0.59259259259259256</v>
      </c>
      <c r="O18" s="12"/>
    </row>
    <row r="19" spans="1:15" s="14" customFormat="1">
      <c r="A19" s="15" t="s">
        <v>8</v>
      </c>
      <c r="B19" s="15">
        <v>62</v>
      </c>
      <c r="C19" s="15">
        <v>7.4</v>
      </c>
      <c r="D19" s="16">
        <f t="shared" si="0"/>
        <v>0.11935483870967742</v>
      </c>
      <c r="E19" s="15">
        <v>1</v>
      </c>
      <c r="F19" s="16">
        <f t="shared" si="1"/>
        <v>1.6129032258064516E-2</v>
      </c>
      <c r="G19" s="15">
        <v>2.9</v>
      </c>
      <c r="H19" s="16">
        <f t="shared" si="2"/>
        <v>4.6774193548387098E-2</v>
      </c>
      <c r="I19" s="15">
        <v>0</v>
      </c>
      <c r="J19" s="16">
        <f t="shared" si="3"/>
        <v>0</v>
      </c>
      <c r="K19" s="16"/>
      <c r="L19" s="16">
        <f t="shared" si="4"/>
        <v>0</v>
      </c>
      <c r="M19" s="16">
        <f t="shared" si="5"/>
        <v>11.3</v>
      </c>
      <c r="N19" s="16">
        <f t="shared" si="6"/>
        <v>0.18225806451612905</v>
      </c>
      <c r="O19" s="15"/>
    </row>
    <row r="20" spans="1:15">
      <c r="A20" s="12" t="s">
        <v>7</v>
      </c>
      <c r="B20" s="12">
        <v>29</v>
      </c>
      <c r="C20" s="12">
        <v>0.5</v>
      </c>
      <c r="D20" s="11">
        <f t="shared" si="0"/>
        <v>1.7241379310344827E-2</v>
      </c>
      <c r="E20" s="12">
        <v>0</v>
      </c>
      <c r="F20" s="11">
        <f t="shared" si="1"/>
        <v>0</v>
      </c>
      <c r="G20" s="12">
        <v>4.9000000000000004</v>
      </c>
      <c r="H20" s="11">
        <f t="shared" si="2"/>
        <v>0.16896551724137931</v>
      </c>
      <c r="I20" s="12"/>
      <c r="J20" s="11">
        <f t="shared" si="3"/>
        <v>0</v>
      </c>
      <c r="K20" s="11"/>
      <c r="L20" s="11">
        <f t="shared" si="4"/>
        <v>0</v>
      </c>
      <c r="M20" s="11">
        <f t="shared" si="5"/>
        <v>5.4</v>
      </c>
      <c r="N20" s="11">
        <f t="shared" si="6"/>
        <v>0.18620689655172415</v>
      </c>
      <c r="O20" s="12"/>
    </row>
    <row r="21" spans="1:15" s="9" customFormat="1" ht="22.5">
      <c r="A21" s="12" t="s">
        <v>6</v>
      </c>
      <c r="B21" s="12">
        <v>26</v>
      </c>
      <c r="C21" s="12">
        <v>0</v>
      </c>
      <c r="D21" s="11">
        <f t="shared" si="0"/>
        <v>0</v>
      </c>
      <c r="E21" s="12">
        <v>0</v>
      </c>
      <c r="F21" s="11">
        <f t="shared" si="1"/>
        <v>0</v>
      </c>
      <c r="G21" s="12">
        <v>0</v>
      </c>
      <c r="H21" s="11">
        <f t="shared" si="2"/>
        <v>0</v>
      </c>
      <c r="I21" s="12">
        <v>0</v>
      </c>
      <c r="J21" s="11">
        <f t="shared" si="3"/>
        <v>0</v>
      </c>
      <c r="K21" s="11"/>
      <c r="L21" s="11">
        <f t="shared" si="4"/>
        <v>0</v>
      </c>
      <c r="M21" s="11">
        <f t="shared" si="5"/>
        <v>0</v>
      </c>
      <c r="N21" s="11">
        <f t="shared" si="6"/>
        <v>0</v>
      </c>
      <c r="O21" s="10"/>
    </row>
    <row r="22" spans="1:15" ht="22.5">
      <c r="A22" s="12" t="s">
        <v>5</v>
      </c>
      <c r="B22" s="12">
        <v>49</v>
      </c>
      <c r="C22" s="12">
        <v>3.4</v>
      </c>
      <c r="D22" s="11">
        <f t="shared" si="0"/>
        <v>6.9387755102040816E-2</v>
      </c>
      <c r="E22" s="12">
        <v>3.3</v>
      </c>
      <c r="F22" s="11">
        <f t="shared" si="1"/>
        <v>6.7346938775510207E-2</v>
      </c>
      <c r="G22" s="12">
        <v>118.3</v>
      </c>
      <c r="H22" s="11">
        <f t="shared" si="2"/>
        <v>2.4142857142857141</v>
      </c>
      <c r="I22" s="12"/>
      <c r="J22" s="11">
        <f t="shared" si="3"/>
        <v>0</v>
      </c>
      <c r="K22" s="11"/>
      <c r="L22" s="11">
        <f t="shared" si="4"/>
        <v>0</v>
      </c>
      <c r="M22" s="11">
        <f t="shared" si="5"/>
        <v>125</v>
      </c>
      <c r="N22" s="11">
        <f t="shared" si="6"/>
        <v>2.5510204081632653</v>
      </c>
      <c r="O22" s="10"/>
    </row>
    <row r="23" spans="1:15" s="4" customFormat="1" ht="20.25">
      <c r="A23" s="7" t="s">
        <v>4</v>
      </c>
      <c r="B23" s="7">
        <v>25</v>
      </c>
      <c r="C23" s="7">
        <v>34.4</v>
      </c>
      <c r="D23" s="6">
        <f t="shared" si="0"/>
        <v>1.3759999999999999</v>
      </c>
      <c r="E23" s="7">
        <v>46.3</v>
      </c>
      <c r="F23" s="6">
        <f t="shared" si="1"/>
        <v>1.8519999999999999</v>
      </c>
      <c r="G23" s="7">
        <v>231.7</v>
      </c>
      <c r="H23" s="6">
        <f t="shared" si="2"/>
        <v>9.2679999999999989</v>
      </c>
      <c r="I23" s="7">
        <v>2.2999999999999998</v>
      </c>
      <c r="J23" s="6">
        <f t="shared" si="3"/>
        <v>9.1999999999999998E-2</v>
      </c>
      <c r="K23" s="6"/>
      <c r="L23" s="6">
        <f t="shared" si="4"/>
        <v>0</v>
      </c>
      <c r="M23" s="6">
        <f t="shared" si="5"/>
        <v>314.7</v>
      </c>
      <c r="N23" s="6">
        <f t="shared" si="6"/>
        <v>12.587999999999999</v>
      </c>
      <c r="O23" s="5">
        <v>1</v>
      </c>
    </row>
    <row r="24" spans="1:15">
      <c r="A24" s="12" t="s">
        <v>3</v>
      </c>
      <c r="B24" s="12">
        <v>39</v>
      </c>
      <c r="C24" s="12">
        <v>1.7</v>
      </c>
      <c r="D24" s="11">
        <f t="shared" si="0"/>
        <v>4.3589743589743588E-2</v>
      </c>
      <c r="E24" s="12">
        <v>2.2000000000000002</v>
      </c>
      <c r="F24" s="11">
        <f t="shared" si="1"/>
        <v>5.6410256410256418E-2</v>
      </c>
      <c r="G24" s="12">
        <v>94.9</v>
      </c>
      <c r="H24" s="11">
        <f t="shared" si="2"/>
        <v>2.4333333333333336</v>
      </c>
      <c r="I24" s="12">
        <v>1.8</v>
      </c>
      <c r="J24" s="11">
        <f t="shared" si="3"/>
        <v>4.6153846153846156E-2</v>
      </c>
      <c r="K24" s="11"/>
      <c r="L24" s="11">
        <f t="shared" si="4"/>
        <v>0</v>
      </c>
      <c r="M24" s="11">
        <f t="shared" si="5"/>
        <v>100.60000000000001</v>
      </c>
      <c r="N24" s="11">
        <f t="shared" si="6"/>
        <v>2.5794871794871796</v>
      </c>
      <c r="O24" s="12"/>
    </row>
    <row r="25" spans="1:15" s="9" customFormat="1" ht="22.5">
      <c r="A25" s="13" t="s">
        <v>2</v>
      </c>
      <c r="B25" s="12">
        <v>7</v>
      </c>
      <c r="C25" s="12">
        <v>0</v>
      </c>
      <c r="D25" s="11">
        <f t="shared" si="0"/>
        <v>0</v>
      </c>
      <c r="E25" s="12">
        <v>3</v>
      </c>
      <c r="F25" s="11">
        <f t="shared" si="1"/>
        <v>0.42857142857142855</v>
      </c>
      <c r="G25" s="12">
        <v>23.15</v>
      </c>
      <c r="H25" s="11">
        <f t="shared" si="2"/>
        <v>3.3071428571428569</v>
      </c>
      <c r="I25" s="12"/>
      <c r="J25" s="11">
        <f t="shared" si="3"/>
        <v>0</v>
      </c>
      <c r="K25" s="11"/>
      <c r="L25" s="11">
        <f t="shared" si="4"/>
        <v>0</v>
      </c>
      <c r="M25" s="11">
        <f t="shared" si="5"/>
        <v>26.15</v>
      </c>
      <c r="N25" s="11">
        <f t="shared" si="6"/>
        <v>3.7357142857142853</v>
      </c>
      <c r="O25" s="10"/>
    </row>
    <row r="26" spans="1:15" s="4" customFormat="1" ht="20.25">
      <c r="A26" s="8" t="s">
        <v>1</v>
      </c>
      <c r="B26" s="7">
        <v>6</v>
      </c>
      <c r="C26" s="7">
        <v>10</v>
      </c>
      <c r="D26" s="6">
        <f t="shared" si="0"/>
        <v>1.6666666666666667</v>
      </c>
      <c r="E26" s="7">
        <v>2.7</v>
      </c>
      <c r="F26" s="6">
        <f t="shared" si="1"/>
        <v>0.45</v>
      </c>
      <c r="G26" s="7">
        <v>10</v>
      </c>
      <c r="H26" s="6">
        <f t="shared" si="2"/>
        <v>1.6666666666666667</v>
      </c>
      <c r="I26" s="7"/>
      <c r="J26" s="6">
        <f t="shared" si="3"/>
        <v>0</v>
      </c>
      <c r="K26" s="6"/>
      <c r="L26" s="6">
        <f t="shared" si="4"/>
        <v>0</v>
      </c>
      <c r="M26" s="6">
        <f t="shared" si="5"/>
        <v>22.7</v>
      </c>
      <c r="N26" s="6">
        <f t="shared" si="6"/>
        <v>3.7833333333333332</v>
      </c>
      <c r="O26" s="5">
        <v>3</v>
      </c>
    </row>
    <row r="27" spans="1:15">
      <c r="A27" s="3" t="s">
        <v>0</v>
      </c>
      <c r="B27" s="1"/>
      <c r="C27" s="1">
        <f>SUM(C6:C26)</f>
        <v>250.8</v>
      </c>
      <c r="D27" s="1"/>
      <c r="E27" s="1">
        <f>SUM(E6:E26)</f>
        <v>161.17999999999995</v>
      </c>
      <c r="F27" s="1"/>
      <c r="G27" s="1">
        <f>SUM(G6:G26)</f>
        <v>1471.15</v>
      </c>
      <c r="H27" s="1"/>
      <c r="I27" s="1">
        <f>SUM(I6:I26)</f>
        <v>6.8</v>
      </c>
      <c r="J27" s="1"/>
      <c r="K27" s="1">
        <f>SUM(K6:K26)</f>
        <v>0</v>
      </c>
      <c r="L27" s="2"/>
      <c r="M27" s="1">
        <f>SUM(M6:M26)</f>
        <v>1889.9300000000003</v>
      </c>
      <c r="N27" s="1"/>
      <c r="O27" s="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workbookViewId="0">
      <selection activeCell="D15" sqref="D15"/>
    </sheetView>
  </sheetViews>
  <sheetFormatPr defaultRowHeight="15"/>
  <cols>
    <col min="1" max="1" width="37.85546875" customWidth="1"/>
  </cols>
  <sheetData>
    <row r="1" spans="1:15">
      <c r="A1" s="30" t="s">
        <v>33</v>
      </c>
    </row>
    <row r="2" spans="1:15" ht="105">
      <c r="A2" s="27" t="s">
        <v>31</v>
      </c>
      <c r="B2" s="27" t="s">
        <v>30</v>
      </c>
      <c r="C2" s="29" t="s">
        <v>29</v>
      </c>
      <c r="D2" s="27" t="s">
        <v>23</v>
      </c>
      <c r="E2" s="29" t="s">
        <v>28</v>
      </c>
      <c r="F2" s="27" t="s">
        <v>23</v>
      </c>
      <c r="G2" s="29" t="s">
        <v>27</v>
      </c>
      <c r="H2" s="27" t="s">
        <v>23</v>
      </c>
      <c r="I2" s="29" t="s">
        <v>26</v>
      </c>
      <c r="J2" s="27" t="s">
        <v>23</v>
      </c>
      <c r="K2" s="29" t="s">
        <v>25</v>
      </c>
      <c r="L2" s="27" t="s">
        <v>23</v>
      </c>
      <c r="M2" s="28" t="s">
        <v>24</v>
      </c>
      <c r="N2" s="27" t="s">
        <v>23</v>
      </c>
      <c r="O2" s="27" t="s">
        <v>22</v>
      </c>
    </row>
    <row r="3" spans="1: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>
      <c r="A4" s="12" t="s">
        <v>34</v>
      </c>
      <c r="B4" s="12">
        <v>65</v>
      </c>
      <c r="C4" s="12">
        <v>2</v>
      </c>
      <c r="D4" s="11">
        <f t="shared" ref="D4:D7" si="0">C4/B4</f>
        <v>3.0769230769230771E-2</v>
      </c>
      <c r="E4" s="12">
        <v>2</v>
      </c>
      <c r="F4" s="11">
        <f t="shared" ref="F4:F7" si="1">E4/B4</f>
        <v>3.0769230769230771E-2</v>
      </c>
      <c r="G4" s="12">
        <v>20</v>
      </c>
      <c r="H4" s="11">
        <f t="shared" ref="H4:H7" si="2">G4/B4</f>
        <v>0.30769230769230771</v>
      </c>
      <c r="I4" s="12"/>
      <c r="J4" s="11">
        <f t="shared" ref="J4:J7" si="3">I4/B4</f>
        <v>0</v>
      </c>
      <c r="K4" s="11"/>
      <c r="L4" s="11">
        <f t="shared" ref="L4:L7" si="4">K4/B4</f>
        <v>0</v>
      </c>
      <c r="M4" s="11">
        <f t="shared" ref="M4:M7" si="5">C4+E4+G4+I4</f>
        <v>24</v>
      </c>
      <c r="N4" s="11">
        <f t="shared" ref="N4:N7" si="6">M4/B4</f>
        <v>0.36923076923076925</v>
      </c>
      <c r="O4" s="31">
        <v>3</v>
      </c>
    </row>
    <row r="5" spans="1:15" ht="18.75">
      <c r="A5" s="12" t="s">
        <v>35</v>
      </c>
      <c r="B5" s="12">
        <v>193</v>
      </c>
      <c r="C5" s="12">
        <v>0</v>
      </c>
      <c r="D5" s="11">
        <f t="shared" si="0"/>
        <v>0</v>
      </c>
      <c r="E5" s="12">
        <v>5.4</v>
      </c>
      <c r="F5" s="11">
        <f t="shared" si="1"/>
        <v>2.7979274611398965E-2</v>
      </c>
      <c r="G5" s="12">
        <v>8</v>
      </c>
      <c r="H5" s="11">
        <f t="shared" si="2"/>
        <v>4.145077720207254E-2</v>
      </c>
      <c r="I5" s="12">
        <v>0.5</v>
      </c>
      <c r="J5" s="11">
        <f t="shared" si="3"/>
        <v>2.5906735751295338E-3</v>
      </c>
      <c r="K5" s="11"/>
      <c r="L5" s="11">
        <f t="shared" si="4"/>
        <v>0</v>
      </c>
      <c r="M5" s="11">
        <f t="shared" si="5"/>
        <v>13.9</v>
      </c>
      <c r="N5" s="11">
        <f t="shared" si="6"/>
        <v>7.2020725388601034E-2</v>
      </c>
      <c r="O5" s="32"/>
    </row>
    <row r="6" spans="1:15" ht="18.75">
      <c r="A6" s="12" t="s">
        <v>36</v>
      </c>
      <c r="B6" s="12">
        <v>32</v>
      </c>
      <c r="C6" s="12">
        <v>0</v>
      </c>
      <c r="D6" s="11">
        <f t="shared" si="0"/>
        <v>0</v>
      </c>
      <c r="E6" s="12">
        <v>1.5</v>
      </c>
      <c r="F6" s="11">
        <f t="shared" si="1"/>
        <v>4.6875E-2</v>
      </c>
      <c r="G6" s="12">
        <v>60</v>
      </c>
      <c r="H6" s="11">
        <f t="shared" si="2"/>
        <v>1.875</v>
      </c>
      <c r="I6" s="12"/>
      <c r="J6" s="11">
        <f t="shared" si="3"/>
        <v>0</v>
      </c>
      <c r="K6" s="11"/>
      <c r="L6" s="11">
        <f t="shared" si="4"/>
        <v>0</v>
      </c>
      <c r="M6" s="11">
        <f t="shared" si="5"/>
        <v>61.5</v>
      </c>
      <c r="N6" s="11">
        <f t="shared" si="6"/>
        <v>1.921875</v>
      </c>
      <c r="O6" s="32">
        <v>1</v>
      </c>
    </row>
    <row r="7" spans="1:15" ht="18.75">
      <c r="A7" s="12" t="s">
        <v>37</v>
      </c>
      <c r="B7" s="12">
        <v>42</v>
      </c>
      <c r="C7" s="12">
        <v>3</v>
      </c>
      <c r="D7" s="11">
        <f t="shared" si="0"/>
        <v>7.1428571428571425E-2</v>
      </c>
      <c r="E7" s="12">
        <v>3.5</v>
      </c>
      <c r="F7" s="11">
        <f t="shared" si="1"/>
        <v>8.3333333333333329E-2</v>
      </c>
      <c r="G7" s="12">
        <v>30</v>
      </c>
      <c r="H7" s="11">
        <f t="shared" si="2"/>
        <v>0.7142857142857143</v>
      </c>
      <c r="I7" s="12"/>
      <c r="J7" s="11">
        <f t="shared" si="3"/>
        <v>0</v>
      </c>
      <c r="K7" s="11"/>
      <c r="L7" s="11">
        <f t="shared" si="4"/>
        <v>0</v>
      </c>
      <c r="M7" s="11">
        <f t="shared" si="5"/>
        <v>36.5</v>
      </c>
      <c r="N7" s="11">
        <f t="shared" si="6"/>
        <v>0.86904761904761907</v>
      </c>
      <c r="O7" s="32">
        <v>2</v>
      </c>
    </row>
    <row r="8" spans="1:15">
      <c r="A8" s="3" t="s">
        <v>0</v>
      </c>
      <c r="B8" s="1"/>
      <c r="C8" s="1">
        <f>SUM(C4:C7)</f>
        <v>5</v>
      </c>
      <c r="D8" s="1"/>
      <c r="E8" s="1">
        <f>SUM(E4:E7)</f>
        <v>12.4</v>
      </c>
      <c r="F8" s="1"/>
      <c r="G8" s="1">
        <f>SUM(G4:G7)</f>
        <v>118</v>
      </c>
      <c r="H8" s="1"/>
      <c r="I8" s="1">
        <f>SUM(I4:I7)</f>
        <v>0.5</v>
      </c>
      <c r="J8" s="1"/>
      <c r="K8" s="1">
        <f>SUM(K4:K7)</f>
        <v>0</v>
      </c>
      <c r="L8" s="2"/>
      <c r="M8" s="1">
        <f>SUM(M4:M7)</f>
        <v>135.9</v>
      </c>
      <c r="N8" s="1"/>
      <c r="O8" s="1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жовтень</vt:lpstr>
      <vt:lpstr>п.-роменська отг жовтень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2018-10-25T11:33:27Z</dcterms:modified>
</cp:coreProperties>
</file>